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60" windowWidth="15165" windowHeight="8835"/>
  </bookViews>
  <sheets>
    <sheet name="Лист1" sheetId="1" r:id="rId1"/>
  </sheets>
  <definedNames>
    <definedName name="_xlnm.Print_Titles" localSheetId="0">Лист1!$11:$13</definedName>
  </definedNames>
  <calcPr calcId="145621"/>
</workbook>
</file>

<file path=xl/calcChain.xml><?xml version="1.0" encoding="utf-8"?>
<calcChain xmlns="http://schemas.openxmlformats.org/spreadsheetml/2006/main">
  <c r="I26" i="1" l="1"/>
  <c r="I25" i="1"/>
  <c r="I24" i="1"/>
  <c r="I23" i="1"/>
  <c r="I22" i="1"/>
  <c r="I21" i="1"/>
  <c r="I20" i="1"/>
  <c r="I19" i="1"/>
  <c r="I18" i="1"/>
  <c r="I17" i="1"/>
  <c r="I16" i="1"/>
  <c r="I15" i="1"/>
  <c r="I14" i="1"/>
  <c r="L27" i="1"/>
  <c r="N27" i="1" s="1"/>
  <c r="L26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P27" i="1" l="1"/>
  <c r="I27" i="1"/>
</calcChain>
</file>

<file path=xl/sharedStrings.xml><?xml version="1.0" encoding="utf-8"?>
<sst xmlns="http://schemas.openxmlformats.org/spreadsheetml/2006/main" count="71" uniqueCount="50">
  <si>
    <t>грн.</t>
  </si>
  <si>
    <t>КМБ</t>
  </si>
  <si>
    <t>ККД</t>
  </si>
  <si>
    <t>Доходи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</si>
  <si>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</si>
  <si>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</si>
  <si>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</si>
  <si>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</si>
  <si>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</si>
  <si>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</si>
  <si>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</si>
  <si>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1330420000</t>
  </si>
  <si>
    <t>21000000</t>
  </si>
  <si>
    <t>Доходи від власності та підприємницької діяльності</t>
  </si>
  <si>
    <t>21081100</t>
  </si>
  <si>
    <t>Адміністративні штрафи та інші санкції</t>
  </si>
  <si>
    <t>22000000</t>
  </si>
  <si>
    <t>Адміністративні збори та платежі, доходи від некомерційної господарської діяльності</t>
  </si>
  <si>
    <t>22012600</t>
  </si>
  <si>
    <t>Адміністративний збір за державну реєстрацію речових прав на нерухоме майно та їх обтяжень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</si>
  <si>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</si>
  <si>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</si>
  <si>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</si>
  <si>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</si>
  <si>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24060300</t>
  </si>
  <si>
    <t>Інші надходження</t>
  </si>
  <si>
    <t>25000000</t>
  </si>
  <si>
    <t>Власні надходження бюджетних установ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</si>
  <si>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</si>
  <si>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</si>
  <si>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41000000</t>
  </si>
  <si>
    <t>Від органів державного управління</t>
  </si>
  <si>
    <t>41030600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</si>
  <si>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</si>
  <si>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</si>
  <si>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</si>
  <si>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</si>
  <si>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</si>
  <si>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</si>
  <si>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(загальний та спеціальний фонди)</t>
  </si>
  <si>
    <t xml:space="preserve">                                  Дрогобицького району за 2023 рік</t>
  </si>
  <si>
    <t xml:space="preserve">                      Аналіз виконання плану по дохідній частині районного бюджету</t>
  </si>
  <si>
    <t>Керівник апарату</t>
  </si>
  <si>
    <t>Мар'яна ЖУК</t>
  </si>
  <si>
    <t>до розпорядження Дрогобицької районної</t>
  </si>
  <si>
    <t>військової адміністрації</t>
  </si>
  <si>
    <t>Додаток 5</t>
  </si>
  <si>
    <t>(код бюджету)</t>
  </si>
  <si>
    <t>від ______________________ № _____</t>
  </si>
  <si>
    <t>Разом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</si>
</sst>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0" fontId="0" fillId="0" borderId="0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" fontId="2" fillId="0" borderId="2" xfId="0" applyNumberFormat="1" applyFont="1" applyBorder="1" applyAlignment="1">
      <alignment vertical="center"/>
    </xf>
    <xf numFmtId="4" fontId="1" fillId="2" borderId="2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1" fillId="2" borderId="0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4" fontId="4" fillId="0" borderId="0" xfId="0" applyNumberFormat="1" applyFont="1"/>
    <xf numFmtId="0" fontId="2" fillId="0" borderId="0" xfId="0" applyFont="1"/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2" fillId="0" borderId="0" xfId="0" applyFont="1" applyAlignment="1"/>
    <xf numFmtId="0" fontId="2" fillId="0" borderId="4" xfId="0" quotePrefix="1" applyFont="1" applyBorder="1" applyAlignment="1">
      <alignment horizontal="center"/>
    </xf>
    <xf numFmtId="0" fontId="6" fillId="0" borderId="0" xfId="0" applyFont="1"/>
    <xf numFmtId="4" fontId="1" fillId="3" borderId="0" xfId="0" applyNumberFormat="1" applyFont="1" applyFill="1" applyBorder="1" applyAlignment="1">
      <alignment vertical="center"/>
    </xf>
    <xf numFmtId="4" fontId="7" fillId="0" borderId="2" xfId="0" applyNumberFormat="1" applyFont="1" applyBorder="1" applyAlignment="1">
      <alignment vertical="center"/>
    </xf>
    <xf numFmtId="4" fontId="8" fillId="2" borderId="2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>
      <alignment vertical="center"/>
    </xf>
    <xf numFmtId="4" fontId="8" fillId="0" borderId="2" xfId="0" applyNumberFormat="1" applyFont="1" applyFill="1" applyBorder="1" applyAlignment="1">
      <alignment vertical="center"/>
    </xf>
    <xf numFmtId="4" fontId="2" fillId="0" borderId="2" xfId="0" applyNumberFormat="1" applyFont="1" applyFill="1" applyBorder="1" applyAlignment="1">
      <alignment vertical="center"/>
    </xf>
    <xf numFmtId="4" fontId="7" fillId="0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14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C19" workbookViewId="0">
      <selection activeCell="I28" sqref="I28"/>
    </sheetView>
  </sheetViews>
  <sheetFormatPr defaultRowHeight="12.75" x14ac:dyDescent="0.2"/>
  <cols>
    <col min="1" max="1" width="0" hidden="1" customWidth="1"/>
    <col min="2" max="3" width="12.28515625" style="8" customWidth="1"/>
    <col min="4" max="4" width="29.85546875" style="1" customWidth="1"/>
    <col min="5" max="5" width="0.140625" style="3" customWidth="1"/>
    <col min="6" max="6" width="10.85546875" style="3" hidden="1" customWidth="1"/>
    <col min="7" max="8" width="16.140625" style="3" hidden="1" customWidth="1"/>
    <col min="9" max="9" width="12.140625" style="3" customWidth="1"/>
    <col min="10" max="10" width="7" style="3" hidden="1" customWidth="1"/>
    <col min="11" max="11" width="13.42578125" style="3" customWidth="1"/>
    <col min="12" max="12" width="11" style="3" customWidth="1"/>
    <col min="13" max="14" width="16.140625" style="3" hidden="1" customWidth="1"/>
    <col min="15" max="15" width="11.140625" style="3" customWidth="1"/>
    <col min="16" max="16" width="12.28515625" style="3" customWidth="1"/>
  </cols>
  <sheetData>
    <row r="1" spans="1:16" x14ac:dyDescent="0.2">
      <c r="B1" s="9"/>
    </row>
    <row r="2" spans="1:16" x14ac:dyDescent="0.2">
      <c r="B2" s="9"/>
      <c r="L2" s="32" t="s">
        <v>46</v>
      </c>
      <c r="M2" s="32"/>
      <c r="N2" s="32"/>
    </row>
    <row r="3" spans="1:16" x14ac:dyDescent="0.2">
      <c r="B3" s="9"/>
      <c r="L3" s="32" t="s">
        <v>44</v>
      </c>
      <c r="M3" s="32"/>
      <c r="N3" s="32"/>
    </row>
    <row r="4" spans="1:16" x14ac:dyDescent="0.2">
      <c r="B4" s="9"/>
      <c r="L4" s="32" t="s">
        <v>45</v>
      </c>
      <c r="M4" s="32"/>
      <c r="N4" s="32"/>
    </row>
    <row r="5" spans="1:16" x14ac:dyDescent="0.2">
      <c r="B5" s="9"/>
      <c r="L5" s="32" t="s">
        <v>48</v>
      </c>
      <c r="M5" s="32"/>
      <c r="N5" s="32"/>
    </row>
    <row r="6" spans="1:16" x14ac:dyDescent="0.2">
      <c r="B6" s="10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16.5" x14ac:dyDescent="0.25">
      <c r="B7" s="47" t="s">
        <v>41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</row>
    <row r="8" spans="1:16" ht="16.5" x14ac:dyDescent="0.25">
      <c r="B8" s="33"/>
      <c r="C8" s="33"/>
      <c r="D8" s="46" t="s">
        <v>40</v>
      </c>
      <c r="E8" s="46"/>
      <c r="F8" s="46"/>
      <c r="G8" s="46"/>
      <c r="H8" s="46"/>
      <c r="I8" s="46"/>
      <c r="J8" s="46"/>
      <c r="K8" s="46"/>
      <c r="L8" s="34"/>
      <c r="M8" s="34"/>
      <c r="N8" s="34"/>
      <c r="O8" s="34"/>
      <c r="P8" s="34"/>
    </row>
    <row r="9" spans="1:16" x14ac:dyDescent="0.2">
      <c r="B9" s="36" t="s">
        <v>11</v>
      </c>
      <c r="C9" s="35"/>
      <c r="D9" s="35"/>
      <c r="E9" s="35" t="s">
        <v>39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x14ac:dyDescent="0.2">
      <c r="B10" s="37" t="s">
        <v>47</v>
      </c>
      <c r="C10" s="13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 t="s">
        <v>0</v>
      </c>
    </row>
    <row r="11" spans="1:16" ht="28.5" customHeight="1" x14ac:dyDescent="0.2">
      <c r="A11" s="5"/>
      <c r="B11" s="48" t="s">
        <v>1</v>
      </c>
      <c r="C11" s="48" t="s">
        <v>2</v>
      </c>
      <c r="D11" s="50" t="s">
        <v>3</v>
      </c>
      <c r="E11" s="52" t="s">
        <v>4</v>
      </c>
      <c r="F11" s="53"/>
      <c r="G11" s="54" t="s">
        <v>5</v>
      </c>
      <c r="H11" s="55"/>
      <c r="I11" s="54" t="s">
        <v>6</v>
      </c>
      <c r="J11" s="56"/>
      <c r="K11" s="56"/>
      <c r="L11" s="55"/>
      <c r="M11" s="45" t="s">
        <v>7</v>
      </c>
      <c r="N11" s="45"/>
      <c r="O11" s="45" t="s">
        <v>8</v>
      </c>
      <c r="P11" s="45"/>
    </row>
    <row r="12" spans="1:16" s="2" customFormat="1" ht="27.6" customHeight="1" x14ac:dyDescent="0.2">
      <c r="A12" s="6"/>
      <c r="B12" s="49"/>
      <c r="C12" s="49"/>
      <c r="D12" s="51"/>
      <c r="E12" s="17" t="s">
        <v>9</v>
      </c>
      <c r="F12" s="17" t="s">
        <v>10</v>
      </c>
      <c r="G12" s="17" t="s">
        <v>9</v>
      </c>
      <c r="H12" s="17" t="s">
        <v>10</v>
      </c>
      <c r="I12" s="57" t="s">
        <v>49</v>
      </c>
      <c r="J12" s="58"/>
      <c r="K12" s="17" t="s">
        <v>9</v>
      </c>
      <c r="L12" s="17" t="s">
        <v>10</v>
      </c>
      <c r="M12" s="17" t="s">
        <v>9</v>
      </c>
      <c r="N12" s="17" t="s">
        <v>10</v>
      </c>
      <c r="O12" s="17" t="s">
        <v>9</v>
      </c>
      <c r="P12" s="17" t="s">
        <v>10</v>
      </c>
    </row>
    <row r="13" spans="1:16" ht="19.899999999999999" customHeight="1" x14ac:dyDescent="0.2">
      <c r="A13" s="5"/>
      <c r="B13" s="18">
        <v>1</v>
      </c>
      <c r="C13" s="18">
        <v>2</v>
      </c>
      <c r="D13" s="19">
        <v>3</v>
      </c>
      <c r="E13" s="18">
        <v>6</v>
      </c>
      <c r="F13" s="18">
        <v>7</v>
      </c>
      <c r="G13" s="18">
        <v>8</v>
      </c>
      <c r="H13" s="18">
        <v>9</v>
      </c>
      <c r="I13" s="59">
        <v>8</v>
      </c>
      <c r="J13" s="60"/>
      <c r="K13" s="18">
        <v>9</v>
      </c>
      <c r="L13" s="18">
        <v>10</v>
      </c>
      <c r="M13" s="18">
        <v>12</v>
      </c>
      <c r="N13" s="18">
        <v>13</v>
      </c>
      <c r="O13" s="18">
        <v>11</v>
      </c>
      <c r="P13" s="18">
        <v>12</v>
      </c>
    </row>
    <row r="14" spans="1:16" ht="36.6" customHeight="1" x14ac:dyDescent="0.2">
      <c r="A14" s="7">
        <v>1</v>
      </c>
      <c r="B14" s="20" t="s">
        <v>11</v>
      </c>
      <c r="C14" s="20" t="s">
        <v>12</v>
      </c>
      <c r="D14" s="21" t="s">
        <v>13</v>
      </c>
      <c r="E14" s="22">
        <v>113350</v>
      </c>
      <c r="F14" s="22">
        <v>0</v>
      </c>
      <c r="G14" s="22">
        <v>113350</v>
      </c>
      <c r="H14" s="22">
        <v>0</v>
      </c>
      <c r="I14" s="61">
        <f>K14+L14</f>
        <v>124618.48</v>
      </c>
      <c r="J14" s="62"/>
      <c r="K14" s="22">
        <v>124618.48</v>
      </c>
      <c r="L14" s="22">
        <v>0</v>
      </c>
      <c r="M14" s="23">
        <f t="shared" ref="M14:M27" si="0">K14-G14</f>
        <v>11268.479999999996</v>
      </c>
      <c r="N14" s="23">
        <f t="shared" ref="N14:N27" si="1">L14-H14</f>
        <v>0</v>
      </c>
      <c r="O14" s="23">
        <f t="shared" ref="O14:O27" si="2">IF(G14=0,0,K14/G14*100)</f>
        <v>109.94131451257168</v>
      </c>
      <c r="P14" s="23">
        <f t="shared" ref="P14:P27" si="3">IF(H14=0,0,L14/H14*100)</f>
        <v>0</v>
      </c>
    </row>
    <row r="15" spans="1:16" ht="30.6" customHeight="1" x14ac:dyDescent="0.2">
      <c r="A15" s="7">
        <v>0</v>
      </c>
      <c r="B15" s="20" t="s">
        <v>11</v>
      </c>
      <c r="C15" s="20" t="s">
        <v>14</v>
      </c>
      <c r="D15" s="21" t="s">
        <v>15</v>
      </c>
      <c r="E15" s="22">
        <v>113350</v>
      </c>
      <c r="F15" s="22">
        <v>0</v>
      </c>
      <c r="G15" s="22">
        <v>113350</v>
      </c>
      <c r="H15" s="22">
        <v>0</v>
      </c>
      <c r="I15" s="63">
        <f t="shared" ref="I15:I26" si="4">K15+L15</f>
        <v>124618.48</v>
      </c>
      <c r="J15" s="64"/>
      <c r="K15" s="22">
        <v>124618.48</v>
      </c>
      <c r="L15" s="22">
        <v>0</v>
      </c>
      <c r="M15" s="23">
        <f t="shared" si="0"/>
        <v>11268.479999999996</v>
      </c>
      <c r="N15" s="23">
        <f t="shared" si="1"/>
        <v>0</v>
      </c>
      <c r="O15" s="43">
        <f t="shared" si="2"/>
        <v>109.94131451257168</v>
      </c>
      <c r="P15" s="41">
        <f t="shared" si="3"/>
        <v>0</v>
      </c>
    </row>
    <row r="16" spans="1:16" ht="65.45" customHeight="1" x14ac:dyDescent="0.2">
      <c r="A16" s="7">
        <v>1</v>
      </c>
      <c r="B16" s="20" t="s">
        <v>11</v>
      </c>
      <c r="C16" s="20" t="s">
        <v>16</v>
      </c>
      <c r="D16" s="21" t="s">
        <v>17</v>
      </c>
      <c r="E16" s="22">
        <v>55000</v>
      </c>
      <c r="F16" s="22">
        <v>0</v>
      </c>
      <c r="G16" s="22">
        <v>55000</v>
      </c>
      <c r="H16" s="22">
        <v>0</v>
      </c>
      <c r="I16" s="61">
        <f t="shared" si="4"/>
        <v>63572.47</v>
      </c>
      <c r="J16" s="62"/>
      <c r="K16" s="22">
        <v>63572.47</v>
      </c>
      <c r="L16" s="22">
        <v>0</v>
      </c>
      <c r="M16" s="23">
        <f t="shared" si="0"/>
        <v>8572.4700000000012</v>
      </c>
      <c r="N16" s="23">
        <f t="shared" si="1"/>
        <v>0</v>
      </c>
      <c r="O16" s="23">
        <f t="shared" si="2"/>
        <v>115.5863090909091</v>
      </c>
      <c r="P16" s="23">
        <f t="shared" si="3"/>
        <v>0</v>
      </c>
    </row>
    <row r="17" spans="1:16" ht="54.6" customHeight="1" x14ac:dyDescent="0.2">
      <c r="A17" s="7">
        <v>0</v>
      </c>
      <c r="B17" s="20" t="s">
        <v>11</v>
      </c>
      <c r="C17" s="20" t="s">
        <v>18</v>
      </c>
      <c r="D17" s="21" t="s">
        <v>19</v>
      </c>
      <c r="E17" s="22">
        <v>45000</v>
      </c>
      <c r="F17" s="22">
        <v>0</v>
      </c>
      <c r="G17" s="22">
        <v>45000</v>
      </c>
      <c r="H17" s="22">
        <v>0</v>
      </c>
      <c r="I17" s="63">
        <f t="shared" si="4"/>
        <v>46640</v>
      </c>
      <c r="J17" s="64"/>
      <c r="K17" s="22">
        <v>46640</v>
      </c>
      <c r="L17" s="22">
        <v>0</v>
      </c>
      <c r="M17" s="23">
        <f t="shared" si="0"/>
        <v>1640</v>
      </c>
      <c r="N17" s="23">
        <f t="shared" si="1"/>
        <v>0</v>
      </c>
      <c r="O17" s="43">
        <f t="shared" si="2"/>
        <v>103.64444444444445</v>
      </c>
      <c r="P17" s="41">
        <f t="shared" si="3"/>
        <v>0</v>
      </c>
    </row>
    <row r="18" spans="1:16" ht="81.599999999999994" customHeight="1" x14ac:dyDescent="0.2">
      <c r="A18" s="7">
        <v>0</v>
      </c>
      <c r="B18" s="20" t="s">
        <v>11</v>
      </c>
      <c r="C18" s="20" t="s">
        <v>20</v>
      </c>
      <c r="D18" s="21" t="s">
        <v>21</v>
      </c>
      <c r="E18" s="22">
        <v>10000</v>
      </c>
      <c r="F18" s="22">
        <v>0</v>
      </c>
      <c r="G18" s="22">
        <v>10000</v>
      </c>
      <c r="H18" s="22">
        <v>0</v>
      </c>
      <c r="I18" s="63">
        <f t="shared" si="4"/>
        <v>16932.47</v>
      </c>
      <c r="J18" s="64"/>
      <c r="K18" s="22">
        <v>16932.47</v>
      </c>
      <c r="L18" s="22">
        <v>0</v>
      </c>
      <c r="M18" s="23">
        <f t="shared" si="0"/>
        <v>6932.4700000000012</v>
      </c>
      <c r="N18" s="23">
        <f t="shared" si="1"/>
        <v>0</v>
      </c>
      <c r="O18" s="43">
        <f t="shared" si="2"/>
        <v>169.32470000000001</v>
      </c>
      <c r="P18" s="41">
        <f t="shared" si="3"/>
        <v>0</v>
      </c>
    </row>
    <row r="19" spans="1:16" x14ac:dyDescent="0.2">
      <c r="A19" s="7">
        <v>1</v>
      </c>
      <c r="B19" s="20" t="s">
        <v>11</v>
      </c>
      <c r="C19" s="20" t="s">
        <v>22</v>
      </c>
      <c r="D19" s="21" t="s">
        <v>23</v>
      </c>
      <c r="E19" s="22">
        <v>13937.14</v>
      </c>
      <c r="F19" s="22">
        <v>0</v>
      </c>
      <c r="G19" s="22">
        <v>13937.14</v>
      </c>
      <c r="H19" s="22">
        <v>0</v>
      </c>
      <c r="I19" s="61">
        <f t="shared" si="4"/>
        <v>13937.14</v>
      </c>
      <c r="J19" s="62"/>
      <c r="K19" s="22">
        <v>13937.14</v>
      </c>
      <c r="L19" s="22">
        <v>0</v>
      </c>
      <c r="M19" s="23">
        <f t="shared" si="0"/>
        <v>0</v>
      </c>
      <c r="N19" s="23">
        <f t="shared" si="1"/>
        <v>0</v>
      </c>
      <c r="O19" s="23">
        <f t="shared" si="2"/>
        <v>100</v>
      </c>
      <c r="P19" s="23">
        <f t="shared" si="3"/>
        <v>0</v>
      </c>
    </row>
    <row r="20" spans="1:16" x14ac:dyDescent="0.2">
      <c r="A20" s="7">
        <v>0</v>
      </c>
      <c r="B20" s="20" t="s">
        <v>11</v>
      </c>
      <c r="C20" s="20" t="s">
        <v>24</v>
      </c>
      <c r="D20" s="21" t="s">
        <v>25</v>
      </c>
      <c r="E20" s="22">
        <v>13937.14</v>
      </c>
      <c r="F20" s="22">
        <v>0</v>
      </c>
      <c r="G20" s="22">
        <v>13937.14</v>
      </c>
      <c r="H20" s="22">
        <v>0</v>
      </c>
      <c r="I20" s="63">
        <f t="shared" si="4"/>
        <v>13937.14</v>
      </c>
      <c r="J20" s="64"/>
      <c r="K20" s="22">
        <v>13937.14</v>
      </c>
      <c r="L20" s="22">
        <v>0</v>
      </c>
      <c r="M20" s="23">
        <f t="shared" si="0"/>
        <v>0</v>
      </c>
      <c r="N20" s="23">
        <f t="shared" si="1"/>
        <v>0</v>
      </c>
      <c r="O20" s="43">
        <f t="shared" si="2"/>
        <v>100</v>
      </c>
      <c r="P20" s="41">
        <f t="shared" si="3"/>
        <v>0</v>
      </c>
    </row>
    <row r="21" spans="1:16" ht="25.5" x14ac:dyDescent="0.2">
      <c r="A21" s="7">
        <v>1</v>
      </c>
      <c r="B21" s="20" t="s">
        <v>11</v>
      </c>
      <c r="C21" s="20" t="s">
        <v>26</v>
      </c>
      <c r="D21" s="21" t="s">
        <v>27</v>
      </c>
      <c r="E21" s="22">
        <v>0</v>
      </c>
      <c r="F21" s="22">
        <v>42000</v>
      </c>
      <c r="G21" s="22">
        <v>0</v>
      </c>
      <c r="H21" s="22">
        <v>42000</v>
      </c>
      <c r="I21" s="61">
        <f t="shared" si="4"/>
        <v>52804</v>
      </c>
      <c r="J21" s="62"/>
      <c r="K21" s="22">
        <v>0</v>
      </c>
      <c r="L21" s="39">
        <v>52804</v>
      </c>
      <c r="M21" s="40">
        <f t="shared" si="0"/>
        <v>0</v>
      </c>
      <c r="N21" s="40">
        <f t="shared" si="1"/>
        <v>10804</v>
      </c>
      <c r="O21" s="40">
        <f t="shared" si="2"/>
        <v>0</v>
      </c>
      <c r="P21" s="40">
        <f t="shared" si="3"/>
        <v>125.72380952380952</v>
      </c>
    </row>
    <row r="22" spans="1:16" ht="81" customHeight="1" x14ac:dyDescent="0.2">
      <c r="A22" s="7">
        <v>0</v>
      </c>
      <c r="B22" s="20" t="s">
        <v>11</v>
      </c>
      <c r="C22" s="20" t="s">
        <v>28</v>
      </c>
      <c r="D22" s="21" t="s">
        <v>29</v>
      </c>
      <c r="E22" s="22">
        <v>0</v>
      </c>
      <c r="F22" s="22">
        <v>42000</v>
      </c>
      <c r="G22" s="22">
        <v>0</v>
      </c>
      <c r="H22" s="22">
        <v>42000</v>
      </c>
      <c r="I22" s="63">
        <f t="shared" si="4"/>
        <v>52804</v>
      </c>
      <c r="J22" s="64"/>
      <c r="K22" s="22">
        <v>0</v>
      </c>
      <c r="L22" s="39">
        <v>52804</v>
      </c>
      <c r="M22" s="40">
        <f t="shared" si="0"/>
        <v>0</v>
      </c>
      <c r="N22" s="40">
        <f t="shared" si="1"/>
        <v>10804</v>
      </c>
      <c r="O22" s="44">
        <f t="shared" si="2"/>
        <v>0</v>
      </c>
      <c r="P22" s="42">
        <f t="shared" si="3"/>
        <v>125.72380952380952</v>
      </c>
    </row>
    <row r="23" spans="1:16" ht="13.9" customHeight="1" x14ac:dyDescent="0.2">
      <c r="A23" s="7">
        <v>1</v>
      </c>
      <c r="B23" s="20" t="s">
        <v>11</v>
      </c>
      <c r="C23" s="20" t="s">
        <v>30</v>
      </c>
      <c r="D23" s="21" t="s">
        <v>31</v>
      </c>
      <c r="E23" s="22">
        <v>4612673</v>
      </c>
      <c r="F23" s="22">
        <v>0</v>
      </c>
      <c r="G23" s="22">
        <v>4612673</v>
      </c>
      <c r="H23" s="22">
        <v>0</v>
      </c>
      <c r="I23" s="61">
        <f t="shared" si="4"/>
        <v>4375730</v>
      </c>
      <c r="J23" s="62"/>
      <c r="K23" s="22">
        <v>4375730</v>
      </c>
      <c r="L23" s="39">
        <v>0</v>
      </c>
      <c r="M23" s="40">
        <f t="shared" si="0"/>
        <v>-236943</v>
      </c>
      <c r="N23" s="40">
        <f t="shared" si="1"/>
        <v>0</v>
      </c>
      <c r="O23" s="40">
        <f t="shared" si="2"/>
        <v>94.863217054406419</v>
      </c>
      <c r="P23" s="40">
        <f t="shared" si="3"/>
        <v>0</v>
      </c>
    </row>
    <row r="24" spans="1:16" ht="81" customHeight="1" x14ac:dyDescent="0.2">
      <c r="A24" s="7">
        <v>0</v>
      </c>
      <c r="B24" s="20" t="s">
        <v>11</v>
      </c>
      <c r="C24" s="20" t="s">
        <v>32</v>
      </c>
      <c r="D24" s="21" t="s">
        <v>33</v>
      </c>
      <c r="E24" s="22">
        <v>1285000</v>
      </c>
      <c r="F24" s="22">
        <v>0</v>
      </c>
      <c r="G24" s="22">
        <v>1285000</v>
      </c>
      <c r="H24" s="22">
        <v>0</v>
      </c>
      <c r="I24" s="63">
        <f t="shared" si="4"/>
        <v>1285000</v>
      </c>
      <c r="J24" s="64"/>
      <c r="K24" s="22">
        <v>1285000</v>
      </c>
      <c r="L24" s="39">
        <v>0</v>
      </c>
      <c r="M24" s="40">
        <f t="shared" si="0"/>
        <v>0</v>
      </c>
      <c r="N24" s="40">
        <f t="shared" si="1"/>
        <v>0</v>
      </c>
      <c r="O24" s="44">
        <f t="shared" si="2"/>
        <v>100</v>
      </c>
      <c r="P24" s="42">
        <f t="shared" si="3"/>
        <v>0</v>
      </c>
    </row>
    <row r="25" spans="1:16" ht="25.5" x14ac:dyDescent="0.2">
      <c r="A25" s="7">
        <v>0</v>
      </c>
      <c r="B25" s="20" t="s">
        <v>11</v>
      </c>
      <c r="C25" s="20" t="s">
        <v>34</v>
      </c>
      <c r="D25" s="21" t="s">
        <v>35</v>
      </c>
      <c r="E25" s="22">
        <v>3327673</v>
      </c>
      <c r="F25" s="22">
        <v>0</v>
      </c>
      <c r="G25" s="22">
        <v>3327673</v>
      </c>
      <c r="H25" s="22">
        <v>0</v>
      </c>
      <c r="I25" s="63">
        <f t="shared" si="4"/>
        <v>3090730</v>
      </c>
      <c r="J25" s="64"/>
      <c r="K25" s="22">
        <v>3090730</v>
      </c>
      <c r="L25" s="39">
        <v>0</v>
      </c>
      <c r="M25" s="40">
        <f t="shared" si="0"/>
        <v>-236943</v>
      </c>
      <c r="N25" s="40">
        <f t="shared" si="1"/>
        <v>0</v>
      </c>
      <c r="O25" s="44">
        <f t="shared" si="2"/>
        <v>92.879618880821525</v>
      </c>
      <c r="P25" s="42">
        <f t="shared" si="3"/>
        <v>0</v>
      </c>
    </row>
    <row r="26" spans="1:16" ht="33.6" customHeight="1" x14ac:dyDescent="0.2">
      <c r="A26" s="7">
        <v>1</v>
      </c>
      <c r="B26" s="20"/>
      <c r="C26" s="20" t="s">
        <v>36</v>
      </c>
      <c r="D26" s="21" t="s">
        <v>37</v>
      </c>
      <c r="E26" s="22">
        <v>182287.14</v>
      </c>
      <c r="F26" s="22">
        <v>42000</v>
      </c>
      <c r="G26" s="22">
        <v>182287.14</v>
      </c>
      <c r="H26" s="22">
        <v>42000</v>
      </c>
      <c r="I26" s="61">
        <f t="shared" si="4"/>
        <v>254932.08999999997</v>
      </c>
      <c r="J26" s="62"/>
      <c r="K26" s="22">
        <v>202128.08999999997</v>
      </c>
      <c r="L26" s="39">
        <f>L14+L16+L19+L21</f>
        <v>52804</v>
      </c>
      <c r="M26" s="40">
        <f t="shared" si="0"/>
        <v>19840.949999999953</v>
      </c>
      <c r="N26" s="40">
        <f t="shared" si="1"/>
        <v>10804</v>
      </c>
      <c r="O26" s="40">
        <f t="shared" si="2"/>
        <v>110.8844485683411</v>
      </c>
      <c r="P26" s="40">
        <f t="shared" si="3"/>
        <v>125.72380952380952</v>
      </c>
    </row>
    <row r="27" spans="1:16" x14ac:dyDescent="0.2">
      <c r="A27" s="7">
        <v>1</v>
      </c>
      <c r="B27" s="20"/>
      <c r="C27" s="20" t="s">
        <v>36</v>
      </c>
      <c r="D27" s="21" t="s">
        <v>38</v>
      </c>
      <c r="E27" s="22">
        <v>4794960.1400000006</v>
      </c>
      <c r="F27" s="22">
        <v>42000</v>
      </c>
      <c r="G27" s="22">
        <v>4794960.1400000006</v>
      </c>
      <c r="H27" s="22">
        <v>42000</v>
      </c>
      <c r="I27" s="61">
        <f>K27+L27</f>
        <v>4630662.09</v>
      </c>
      <c r="J27" s="62"/>
      <c r="K27" s="22">
        <v>4577858.09</v>
      </c>
      <c r="L27" s="39">
        <f>L23+L26</f>
        <v>52804</v>
      </c>
      <c r="M27" s="40">
        <f t="shared" si="0"/>
        <v>-217102.05000000075</v>
      </c>
      <c r="N27" s="40">
        <f t="shared" si="1"/>
        <v>10804</v>
      </c>
      <c r="O27" s="40">
        <f t="shared" si="2"/>
        <v>95.472286658049242</v>
      </c>
      <c r="P27" s="40">
        <f t="shared" si="3"/>
        <v>125.72380952380952</v>
      </c>
    </row>
    <row r="28" spans="1:16" x14ac:dyDescent="0.2">
      <c r="A28" s="4"/>
      <c r="B28" s="24"/>
      <c r="C28" s="24"/>
      <c r="D28" s="25"/>
      <c r="E28" s="26"/>
      <c r="F28" s="26"/>
      <c r="G28" s="26"/>
      <c r="H28" s="26"/>
      <c r="I28" s="26"/>
      <c r="J28" s="26"/>
      <c r="K28" s="26"/>
      <c r="L28" s="26"/>
      <c r="M28" s="27"/>
      <c r="N28" s="27"/>
      <c r="O28" s="38"/>
      <c r="P28" s="38"/>
    </row>
    <row r="29" spans="1:16" x14ac:dyDescent="0.2">
      <c r="B29" s="13"/>
      <c r="C29" s="13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s="28" customFormat="1" ht="15" x14ac:dyDescent="0.25">
      <c r="B30" s="29"/>
      <c r="C30" s="29"/>
      <c r="D30" s="30" t="s">
        <v>42</v>
      </c>
      <c r="E30" s="31"/>
      <c r="F30" s="31"/>
      <c r="G30" s="31"/>
      <c r="H30" s="31"/>
      <c r="I30" s="31"/>
      <c r="J30" s="31"/>
      <c r="K30" s="31"/>
      <c r="L30" s="31" t="s">
        <v>43</v>
      </c>
      <c r="M30" s="31"/>
      <c r="N30" s="31"/>
      <c r="O30" s="31"/>
      <c r="P30" s="31"/>
    </row>
    <row r="31" spans="1:16" x14ac:dyDescent="0.2">
      <c r="B31" s="13"/>
      <c r="C31" s="13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x14ac:dyDescent="0.2">
      <c r="B32" s="13"/>
      <c r="C32" s="13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2:16" x14ac:dyDescent="0.2">
      <c r="B33" s="13"/>
      <c r="C33" s="13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</sheetData>
  <mergeCells count="26">
    <mergeCell ref="I13:J13"/>
    <mergeCell ref="I14:J14"/>
    <mergeCell ref="I27:J27"/>
    <mergeCell ref="I16:J16"/>
    <mergeCell ref="I17:J17"/>
    <mergeCell ref="I15:J15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O11:P11"/>
    <mergeCell ref="D8:K8"/>
    <mergeCell ref="B7:P7"/>
    <mergeCell ref="B11:B12"/>
    <mergeCell ref="C11:C12"/>
    <mergeCell ref="D11:D12"/>
    <mergeCell ref="E11:F11"/>
    <mergeCell ref="G11:H11"/>
    <mergeCell ref="M11:N11"/>
    <mergeCell ref="I11:L11"/>
    <mergeCell ref="I12:J12"/>
  </mergeCells>
  <conditionalFormatting sqref="B14:B28">
    <cfRule type="expression" dxfId="13" priority="1" stopIfTrue="1">
      <formula>A14=1</formula>
    </cfRule>
  </conditionalFormatting>
  <conditionalFormatting sqref="C14:C28">
    <cfRule type="expression" dxfId="12" priority="2" stopIfTrue="1">
      <formula>A14=1</formula>
    </cfRule>
  </conditionalFormatting>
  <conditionalFormatting sqref="D14:D28">
    <cfRule type="expression" dxfId="11" priority="3" stopIfTrue="1">
      <formula>A14=1</formula>
    </cfRule>
  </conditionalFormatting>
  <conditionalFormatting sqref="E14:E28">
    <cfRule type="expression" dxfId="10" priority="6" stopIfTrue="1">
      <formula>A14=1</formula>
    </cfRule>
  </conditionalFormatting>
  <conditionalFormatting sqref="F14:F28">
    <cfRule type="expression" dxfId="9" priority="7" stopIfTrue="1">
      <formula>A14=1</formula>
    </cfRule>
  </conditionalFormatting>
  <conditionalFormatting sqref="G14:G28">
    <cfRule type="expression" dxfId="8" priority="8" stopIfTrue="1">
      <formula>A14=1</formula>
    </cfRule>
  </conditionalFormatting>
  <conditionalFormatting sqref="H14:J28">
    <cfRule type="expression" dxfId="7" priority="9" stopIfTrue="1">
      <formula>A14=1</formula>
    </cfRule>
  </conditionalFormatting>
  <conditionalFormatting sqref="K14:K28">
    <cfRule type="expression" dxfId="6" priority="10" stopIfTrue="1">
      <formula>A14=1</formula>
    </cfRule>
  </conditionalFormatting>
  <conditionalFormatting sqref="L14:L28">
    <cfRule type="expression" dxfId="5" priority="11" stopIfTrue="1">
      <formula>A14=1</formula>
    </cfRule>
  </conditionalFormatting>
  <conditionalFormatting sqref="M14:M28">
    <cfRule type="expression" dxfId="4" priority="12" stopIfTrue="1">
      <formula>A14=1</formula>
    </cfRule>
  </conditionalFormatting>
  <conditionalFormatting sqref="N14:N28">
    <cfRule type="expression" dxfId="3" priority="13" stopIfTrue="1">
      <formula>A14=1</formula>
    </cfRule>
  </conditionalFormatting>
  <conditionalFormatting sqref="O14:O28">
    <cfRule type="expression" dxfId="2" priority="14" stopIfTrue="1">
      <formula>A14=1</formula>
    </cfRule>
  </conditionalFormatting>
  <conditionalFormatting sqref="P14:P28">
    <cfRule type="expression" dxfId="1" priority="15" stopIfTrue="1">
      <formula>A14=1</formula>
    </cfRule>
  </conditionalFormatting>
  <conditionalFormatting sqref="I27:J27">
    <cfRule type="expression" dxfId="0" priority="17" stopIfTrue="1">
      <formula>B15=1</formula>
    </cfRule>
  </conditionalFormatting>
  <pageMargins left="0.31496062992125984" right="0.31496062992125984" top="0.39370078740157483" bottom="0.39370078740157483" header="0" footer="0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2024-03-29T08:00:42Z</cp:lastPrinted>
  <dcterms:created xsi:type="dcterms:W3CDTF">2024-03-21T15:16:44Z</dcterms:created>
  <dcterms:modified xsi:type="dcterms:W3CDTF">2024-04-02T11:58:17Z</dcterms:modified>
</cp:coreProperties>
</file>